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164" firstSheet="1" activeTab="1"/>
  </bookViews>
  <sheets>
    <sheet name="Сметный расчет" sheetId="1" r:id="rId1"/>
    <sheet name="Стоимость с НДС" sheetId="2" r:id="rId2"/>
  </sheets>
  <calcPr calcId="145621" calcMode="manual"/>
</workbook>
</file>

<file path=xl/calcChain.xml><?xml version="1.0" encoding="utf-8"?>
<calcChain xmlns="http://schemas.openxmlformats.org/spreadsheetml/2006/main">
  <c r="C7" i="2" l="1"/>
  <c r="J7" i="2" s="1"/>
  <c r="K7" i="2" s="1"/>
  <c r="N7" i="2"/>
</calcChain>
</file>

<file path=xl/sharedStrings.xml><?xml version="1.0" encoding="utf-8"?>
<sst xmlns="http://schemas.openxmlformats.org/spreadsheetml/2006/main" count="194" uniqueCount="131">
  <si>
    <t>Сметный расчет стоимости электросетевых объектов для включения в инвестиционную программу</t>
  </si>
  <si>
    <t>Наименование</t>
  </si>
  <si>
    <t>Строительство ВЛ 10 кВ "Станция-2" от ПС 110/10 кВ "Поселковая", ВЛ 10 кВ "Судский Рейд" от ПС 110/35/10 кВ "Кадуй"  Кадуйского района общей протяженностью 0,5 км (Филиал ПАО ОГК-2 - Череповецкая ГРЭС Дог. № 26-01734Ч/19 от 06.09.19)</t>
  </si>
  <si>
    <t>|</t>
  </si>
  <si>
    <t>код ИП</t>
  </si>
  <si>
    <t>_009-25-2-01.32-0040</t>
  </si>
  <si>
    <t>ДЗО</t>
  </si>
  <si>
    <t>ПАО "МРСК Северо-Запада"</t>
  </si>
  <si>
    <t>Филиал</t>
  </si>
  <si>
    <t>Вологдаэнерго</t>
  </si>
  <si>
    <t>Регион</t>
  </si>
  <si>
    <t>Вологодская область</t>
  </si>
  <si>
    <t/>
  </si>
  <si>
    <t>Зона</t>
  </si>
  <si>
    <t>I</t>
  </si>
  <si>
    <t>Текущие цены</t>
  </si>
  <si>
    <t>4 кв. 2 019 г.</t>
  </si>
  <si>
    <t>Реконстр</t>
  </si>
  <si>
    <t>Изменение констр. решений до 50 %</t>
  </si>
  <si>
    <t>Север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</si>
  <si>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</si>
  <si>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</si>
  <si>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</si>
  <si>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</si>
  <si>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</si>
  <si>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</si>
  <si>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</si>
  <si>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</si>
  <si>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</si>
  <si>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</si>
  <si>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</si>
  <si>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</si>
  <si>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</si>
  <si>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</si>
  <si>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</si>
  <si>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</si>
  <si>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</si>
  <si>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</si>
  <si>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</si>
  <si>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</si>
  <si>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</si>
  <si>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</si>
  <si>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</si>
  <si>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</si>
  <si>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</si>
  <si>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</si>
  <si>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</si>
  <si>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</si>
  <si>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</si>
  <si>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</si>
  <si>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</si>
  <si>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</si>
  <si>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5,Сборник УПСС ПАО «МРСК СЗ» приказ №487 от 13.07.2017г</t>
  </si>
  <si>
    <t>КЛ 10 кВ трасса 1км АСБ-10 1 кабель до 95 мм2 (без учета асфальтобетонного покрытия)</t>
  </si>
  <si>
    <t>Км</t>
  </si>
  <si>
    <t>Итого для базового района</t>
  </si>
  <si>
    <t>Региональный коэффициент</t>
  </si>
  <si>
    <t>%</t>
  </si>
  <si>
    <t>Итого основные затраты КЛ в ценах 2000 г.</t>
  </si>
  <si>
    <t>Дополнительные затраты по КЛ:</t>
  </si>
  <si>
    <t>п. 3.3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</si>
  <si>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</si>
  <si>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</si>
  <si>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</si>
  <si>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заказчика,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</si>
  <si>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</si>
  <si>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</si>
  <si>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</si>
  <si>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КЛ в ценах 2000 г. с непредвиденными без НДС</t>
  </si>
  <si>
    <t>В том числе:</t>
  </si>
  <si>
    <t>строительно-монтажные работы всего:</t>
  </si>
  <si>
    <t>КЛ 3-10 кВ</t>
  </si>
  <si>
    <t>пусконаладочные работы КЛ</t>
  </si>
  <si>
    <t>проектно-изыскательские работы по КЛ</t>
  </si>
  <si>
    <t>прочие затраты на КЛ (с учетом землеотводов)</t>
  </si>
  <si>
    <t>Таблица норма-тива</t>
  </si>
  <si>
    <t>Электроподстанции</t>
  </si>
  <si>
    <t>Составил:</t>
  </si>
  <si>
    <t>Инженер</t>
  </si>
  <si>
    <t>Чунаева Н.Ю.</t>
  </si>
  <si>
    <t>Проверил:</t>
  </si>
  <si>
    <t>Парфёнов В.Г.</t>
  </si>
  <si>
    <t>рс</t>
  </si>
  <si>
    <t>"УТВЕРЖДАЮ"</t>
  </si>
  <si>
    <t>Начальник управления капитального строительства</t>
  </si>
  <si>
    <t>/В.Я.Рыбин/</t>
  </si>
  <si>
    <t>"____" ___________ 2019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</si>
  <si>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</si>
  <si>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</si>
  <si>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</si>
  <si>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</si>
  <si>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(2021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</si>
  <si>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</si>
  <si>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</si>
  <si>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</si>
  <si>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</si>
  <si>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</si>
  <si>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</si>
  <si>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</si>
  <si>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КЛ</t>
  </si>
  <si>
    <t>СМР по КЛ до 10 кВ</t>
  </si>
  <si>
    <t>Пусконаладочные работы КЛ</t>
  </si>
  <si>
    <t>Прочие затраты КЛ</t>
  </si>
  <si>
    <t>Итого по КЛ</t>
  </si>
  <si>
    <t>СОГЛАСОВАНО</t>
  </si>
  <si>
    <t>_______________________ /../</t>
  </si>
  <si>
    <t>"____" ___________  г.</t>
  </si>
  <si>
    <t>Нименование ИП</t>
  </si>
  <si>
    <t>Плановая стоимость, тыс. руб. без НДС</t>
  </si>
  <si>
    <t>в т.ч.</t>
  </si>
  <si>
    <t>Затраты по инвестиционному проекту</t>
  </si>
  <si>
    <t>Всего, в тыс.руб. без НДС</t>
  </si>
  <si>
    <t>Факт финансирования на 01.01.2020, тыс.руб. с НДС</t>
  </si>
  <si>
    <t>План финансирования после 01.01.2020 тыс.руб. с НДС (20%)</t>
  </si>
  <si>
    <t>Всего, в тыс.руб. с НДС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</si>
  <si>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</si>
  <si>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</si>
  <si>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</si>
  <si>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</si>
  <si>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</si>
  <si>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</si>
  <si>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</si>
  <si>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</si>
  <si>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</si>
  <si>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12=8+9+10</t>
  </si>
  <si>
    <t>13</t>
  </si>
  <si>
    <t>15</t>
  </si>
  <si>
    <t>16=13+14+15</t>
  </si>
  <si>
    <t>I_002-25-2-03.21-0001</t>
  </si>
  <si>
    <t>Строительство КЛ 10 кВ "Станция-2" от ПС 110/10 кВ "Поселковая", КЛ 10 кВ "Судский Рейд" от ПС 110/35/10 кВ "Кадуй"  Кадуйского района общей протяженностью 0,5 км (Филиал ПАО ОГК-2 - Череповецкая ГРЭС Дог. № 26-01734Ч/19 от 06.09.19)</t>
  </si>
  <si>
    <t>Сметная стоимость по инвестиционному проекту I_002-25-2-03.21-0001 Строительство КЛ 10 кВ "Станция-2" от ПС 110/10 кВ "Поселковая", КЛ 10 кВ "Судский Рейд" от ПС 110/35/10 кВ "Кадуй"  Кадуйского района общей протяженностью 0,5 км (Филиал ПАО ОГК-2 - Череповецкая ГРЭС Дог. № 26-01734Ч/19 от 06.09.19)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</si>
</sst>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0"/>
    <numFmt numFmtId="165" formatCode="0.0"/>
    <numFmt numFmtId="166" formatCode="#,##0.00000"/>
    <numFmt numFmtId="167" formatCode="0.0000"/>
    <numFmt numFmtId="168" formatCode="0&quot; %&quot;"/>
    <numFmt numFmtId="169" formatCode="0.000"/>
    <numFmt numFmtId="170" formatCode="_-* #,##0.00000_р_._-;\-* #,##0.00000_р_._-;_-* &quot;-&quot;?????_р_._-;_-@_-"/>
    <numFmt numFmtId="171" formatCode="_-* #,##0.00000\ _₽_-;\-* #,##0.00000\ _₽_-;_-* &quot;-&quot;?????\ _₽_-;_-@_-"/>
    <numFmt numFmtId="172" formatCode="0.000000"/>
  </numFmts>
  <fonts count="26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sz val="36"/>
      <color rgb="FFFFFFFF"/>
      <name val="Arial"/>
      <family val="2"/>
    </font>
    <font>
      <sz val="8"/>
      <color rgb="FF000000"/>
      <name val="Times New Roman"/>
    </font>
    <font>
      <sz val="10"/>
      <color rgb="FF000000"/>
      <name val="Calibri"/>
    </font>
    <font>
      <i/>
      <sz val="7"/>
      <color rgb="FF000000"/>
      <name val="Times New Roman"/>
    </font>
    <font>
      <sz val="10"/>
      <color rgb="FFFF0000"/>
      <name val="Times New Roman"/>
    </font>
    <font>
      <i/>
      <sz val="10"/>
      <color rgb="FF000000"/>
      <name val="Times New Roman"/>
    </font>
    <font>
      <sz val="10"/>
      <color rgb="FFFFFFFF"/>
      <name val="Times New Roman"/>
    </font>
    <font>
      <sz val="11"/>
      <color rgb="FF000000"/>
      <name val="Calibri"/>
    </font>
    <font>
      <u/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Calibri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0" fillId="0" borderId="6"/>
    <xf numFmtId="0" fontId="1" fillId="0" borderId="6"/>
  </cellStyleXfs>
  <cellXfs count="129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1" fontId="3" fillId="0" borderId="2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1" fontId="3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2" fontId="3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10" fillId="0" borderId="2" xfId="0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2" fontId="3" fillId="0" borderId="2" xfId="0" applyNumberFormat="1" applyFont="1" applyBorder="1" applyAlignment="1">
      <alignment horizontal="right" vertical="center"/>
    </xf>
    <xf numFmtId="1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165" fontId="10" fillId="0" borderId="2" xfId="0" applyNumberFormat="1" applyFont="1" applyBorder="1" applyAlignment="1">
      <alignment horizontal="center"/>
    </xf>
    <xf numFmtId="1" fontId="10" fillId="0" borderId="2" xfId="0" applyNumberFormat="1" applyFont="1" applyBorder="1" applyAlignment="1">
      <alignment horizontal="center"/>
    </xf>
    <xf numFmtId="2" fontId="10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11" fillId="2" borderId="0" xfId="0" applyFont="1" applyFill="1" applyAlignment="1">
      <alignment horizontal="center"/>
    </xf>
    <xf numFmtId="0" fontId="13" fillId="0" borderId="0" xfId="0" applyFont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/>
    </xf>
    <xf numFmtId="164" fontId="16" fillId="0" borderId="8" xfId="0" applyNumberFormat="1" applyFont="1" applyBorder="1" applyAlignment="1">
      <alignment horizontal="right"/>
    </xf>
    <xf numFmtId="0" fontId="17" fillId="0" borderId="2" xfId="0" applyFont="1" applyBorder="1" applyAlignment="1">
      <alignment horizontal="left"/>
    </xf>
    <xf numFmtId="0" fontId="17" fillId="0" borderId="2" xfId="0" applyFont="1" applyBorder="1" applyAlignment="1">
      <alignment horizontal="right"/>
    </xf>
    <xf numFmtId="0" fontId="16" fillId="0" borderId="8" xfId="0" applyFont="1" applyBorder="1" applyAlignment="1">
      <alignment horizontal="right"/>
    </xf>
    <xf numFmtId="0" fontId="16" fillId="0" borderId="2" xfId="0" applyFont="1" applyBorder="1" applyAlignment="1">
      <alignment horizontal="left"/>
    </xf>
    <xf numFmtId="166" fontId="16" fillId="0" borderId="8" xfId="0" applyNumberFormat="1" applyFont="1" applyBorder="1" applyAlignment="1">
      <alignment horizontal="right"/>
    </xf>
    <xf numFmtId="166" fontId="16" fillId="0" borderId="2" xfId="0" applyNumberFormat="1" applyFont="1" applyBorder="1" applyAlignment="1">
      <alignment horizontal="right"/>
    </xf>
    <xf numFmtId="167" fontId="17" fillId="0" borderId="8" xfId="0" applyNumberFormat="1" applyFont="1" applyBorder="1" applyAlignment="1">
      <alignment horizontal="right"/>
    </xf>
    <xf numFmtId="1" fontId="17" fillId="0" borderId="2" xfId="0" applyNumberFormat="1" applyFont="1" applyBorder="1" applyAlignment="1">
      <alignment horizontal="right"/>
    </xf>
    <xf numFmtId="2" fontId="17" fillId="0" borderId="8" xfId="0" applyNumberFormat="1" applyFont="1" applyBorder="1" applyAlignment="1">
      <alignment horizontal="center"/>
    </xf>
    <xf numFmtId="164" fontId="17" fillId="0" borderId="8" xfId="0" applyNumberFormat="1" applyFont="1" applyBorder="1" applyAlignment="1">
      <alignment horizontal="right"/>
    </xf>
    <xf numFmtId="168" fontId="17" fillId="0" borderId="2" xfId="0" applyNumberFormat="1" applyFont="1" applyBorder="1" applyAlignment="1">
      <alignment horizontal="right"/>
    </xf>
    <xf numFmtId="164" fontId="17" fillId="0" borderId="2" xfId="0" applyNumberFormat="1" applyFont="1" applyBorder="1" applyAlignment="1">
      <alignment horizontal="right"/>
    </xf>
    <xf numFmtId="0" fontId="16" fillId="0" borderId="2" xfId="0" applyFont="1" applyBorder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right"/>
    </xf>
    <xf numFmtId="0" fontId="18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/>
    </xf>
    <xf numFmtId="1" fontId="17" fillId="0" borderId="2" xfId="0" applyNumberFormat="1" applyFont="1" applyBorder="1" applyAlignment="1">
      <alignment horizontal="center"/>
    </xf>
    <xf numFmtId="0" fontId="16" fillId="0" borderId="2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21" fillId="0" borderId="6" xfId="1" applyFont="1" applyAlignment="1">
      <alignment vertical="center"/>
    </xf>
    <xf numFmtId="0" fontId="21" fillId="0" borderId="6" xfId="1" applyFont="1" applyAlignment="1">
      <alignment horizontal="center" vertical="center" wrapText="1"/>
    </xf>
    <xf numFmtId="0" fontId="22" fillId="0" borderId="6" xfId="2" applyFont="1"/>
    <xf numFmtId="0" fontId="1" fillId="0" borderId="6" xfId="2"/>
    <xf numFmtId="0" fontId="21" fillId="0" borderId="6" xfId="1" applyFont="1" applyAlignment="1">
      <alignment horizontal="right" vertical="center"/>
    </xf>
    <xf numFmtId="49" fontId="22" fillId="0" borderId="6" xfId="2" applyNumberFormat="1" applyFont="1"/>
    <xf numFmtId="0" fontId="23" fillId="0" borderId="10" xfId="2" applyFont="1" applyBorder="1" applyAlignment="1">
      <alignment horizontal="center" vertical="center" wrapText="1"/>
    </xf>
    <xf numFmtId="0" fontId="23" fillId="0" borderId="11" xfId="2" applyFont="1" applyBorder="1" applyAlignment="1">
      <alignment horizontal="center" vertical="center" wrapText="1"/>
    </xf>
    <xf numFmtId="0" fontId="23" fillId="0" borderId="12" xfId="2" applyFont="1" applyBorder="1" applyAlignment="1">
      <alignment horizontal="center" vertical="center" wrapText="1"/>
    </xf>
    <xf numFmtId="0" fontId="23" fillId="0" borderId="13" xfId="2" applyFont="1" applyBorder="1" applyAlignment="1">
      <alignment horizontal="center" vertical="center" wrapText="1"/>
    </xf>
    <xf numFmtId="0" fontId="23" fillId="0" borderId="14" xfId="2" applyFont="1" applyBorder="1" applyAlignment="1">
      <alignment horizontal="center" vertical="center" wrapText="1"/>
    </xf>
    <xf numFmtId="0" fontId="23" fillId="0" borderId="15" xfId="2" applyFont="1" applyBorder="1" applyAlignment="1">
      <alignment horizontal="center" vertical="center" wrapText="1"/>
    </xf>
    <xf numFmtId="49" fontId="24" fillId="0" borderId="12" xfId="2" applyNumberFormat="1" applyFont="1" applyBorder="1" applyAlignment="1">
      <alignment horizontal="center" vertical="center" wrapText="1"/>
    </xf>
    <xf numFmtId="49" fontId="25" fillId="0" borderId="11" xfId="2" applyNumberFormat="1" applyFont="1" applyBorder="1" applyAlignment="1">
      <alignment horizontal="center" vertical="center" wrapText="1"/>
    </xf>
    <xf numFmtId="0" fontId="23" fillId="0" borderId="16" xfId="2" applyFont="1" applyBorder="1" applyAlignment="1">
      <alignment horizontal="center" vertical="center" wrapText="1"/>
    </xf>
    <xf numFmtId="0" fontId="23" fillId="0" borderId="17" xfId="2" applyFont="1" applyBorder="1" applyAlignment="1">
      <alignment horizontal="center" vertical="center" wrapText="1"/>
    </xf>
    <xf numFmtId="0" fontId="23" fillId="0" borderId="18" xfId="2" applyFont="1" applyBorder="1" applyAlignment="1">
      <alignment horizontal="center" vertical="center" wrapText="1"/>
    </xf>
    <xf numFmtId="0" fontId="23" fillId="0" borderId="19" xfId="2" applyFont="1" applyBorder="1" applyAlignment="1">
      <alignment horizontal="center" vertical="center" wrapText="1"/>
    </xf>
    <xf numFmtId="0" fontId="23" fillId="0" borderId="20" xfId="2" applyFont="1" applyBorder="1" applyAlignment="1">
      <alignment horizontal="center" vertical="center" wrapText="1"/>
    </xf>
    <xf numFmtId="0" fontId="23" fillId="0" borderId="17" xfId="2" applyFont="1" applyBorder="1" applyAlignment="1">
      <alignment vertical="center" wrapText="1"/>
    </xf>
    <xf numFmtId="49" fontId="24" fillId="0" borderId="18" xfId="2" applyNumberFormat="1" applyFont="1" applyBorder="1" applyAlignment="1">
      <alignment horizontal="center" vertical="center" wrapText="1"/>
    </xf>
    <xf numFmtId="49" fontId="25" fillId="0" borderId="17" xfId="2" applyNumberFormat="1" applyFont="1" applyBorder="1" applyAlignment="1">
      <alignment horizontal="center" vertical="center" wrapText="1"/>
    </xf>
    <xf numFmtId="0" fontId="23" fillId="0" borderId="16" xfId="2" applyFont="1" applyBorder="1" applyAlignment="1">
      <alignment horizontal="center" vertical="center" wrapText="1"/>
    </xf>
    <xf numFmtId="0" fontId="23" fillId="0" borderId="18" xfId="2" applyFont="1" applyBorder="1" applyAlignment="1">
      <alignment horizontal="center" vertical="center" wrapText="1"/>
    </xf>
    <xf numFmtId="0" fontId="23" fillId="0" borderId="17" xfId="2" applyFont="1" applyBorder="1" applyAlignment="1">
      <alignment horizontal="center" vertical="center" wrapText="1"/>
    </xf>
    <xf numFmtId="49" fontId="23" fillId="0" borderId="18" xfId="2" applyNumberFormat="1" applyFont="1" applyBorder="1" applyAlignment="1">
      <alignment horizontal="center" vertical="center" wrapText="1"/>
    </xf>
    <xf numFmtId="49" fontId="23" fillId="0" borderId="17" xfId="2" applyNumberFormat="1" applyFont="1" applyBorder="1" applyAlignment="1">
      <alignment horizontal="center" vertical="center" wrapText="1"/>
    </xf>
    <xf numFmtId="0" fontId="23" fillId="0" borderId="21" xfId="2" applyFont="1" applyBorder="1" applyAlignment="1">
      <alignment horizontal="center" vertical="center" wrapText="1"/>
    </xf>
    <xf numFmtId="0" fontId="23" fillId="0" borderId="22" xfId="2" applyFont="1" applyBorder="1" applyAlignment="1">
      <alignment vertical="center" wrapText="1"/>
    </xf>
    <xf numFmtId="169" fontId="23" fillId="0" borderId="21" xfId="2" applyNumberFormat="1" applyFont="1" applyBorder="1" applyAlignment="1">
      <alignment horizontal="right" vertical="center" wrapText="1"/>
    </xf>
    <xf numFmtId="169" fontId="23" fillId="0" borderId="23" xfId="2" applyNumberFormat="1" applyFont="1" applyBorder="1" applyAlignment="1">
      <alignment horizontal="right" vertical="center" wrapText="1"/>
    </xf>
    <xf numFmtId="169" fontId="23" fillId="0" borderId="22" xfId="2" applyNumberFormat="1" applyFont="1" applyBorder="1" applyAlignment="1">
      <alignment horizontal="right" vertical="center" wrapText="1"/>
    </xf>
    <xf numFmtId="164" fontId="23" fillId="0" borderId="23" xfId="2" applyNumberFormat="1" applyFont="1" applyBorder="1" applyAlignment="1">
      <alignment horizontal="right" vertical="center" wrapText="1"/>
    </xf>
    <xf numFmtId="164" fontId="23" fillId="0" borderId="22" xfId="2" applyNumberFormat="1" applyFont="1" applyFill="1" applyBorder="1" applyAlignment="1">
      <alignment horizontal="right" vertical="center" wrapText="1"/>
    </xf>
    <xf numFmtId="0" fontId="1" fillId="0" borderId="6" xfId="2" applyBorder="1"/>
    <xf numFmtId="170" fontId="1" fillId="0" borderId="6" xfId="2" applyNumberFormat="1"/>
    <xf numFmtId="164" fontId="1" fillId="0" borderId="6" xfId="2" applyNumberFormat="1"/>
    <xf numFmtId="49" fontId="1" fillId="0" borderId="6" xfId="2" applyNumberFormat="1"/>
    <xf numFmtId="169" fontId="1" fillId="0" borderId="6" xfId="2" applyNumberFormat="1" applyFill="1" applyBorder="1"/>
    <xf numFmtId="0" fontId="1" fillId="0" borderId="6" xfId="2" applyBorder="1" applyAlignment="1">
      <alignment wrapText="1"/>
    </xf>
    <xf numFmtId="1" fontId="1" fillId="0" borderId="6" xfId="2" applyNumberFormat="1"/>
    <xf numFmtId="171" fontId="23" fillId="0" borderId="6" xfId="2" applyNumberFormat="1" applyFont="1" applyBorder="1" applyAlignment="1">
      <alignment horizontal="right" vertical="center" wrapText="1"/>
    </xf>
    <xf numFmtId="172" fontId="1" fillId="0" borderId="6" xfId="2" applyNumberFormat="1"/>
    <xf numFmtId="171" fontId="1" fillId="0" borderId="6" xfId="2" applyNumberFormat="1"/>
    <xf numFmtId="0" fontId="19" fillId="0" borderId="6" xfId="2" applyFont="1" applyAlignment="1">
      <alignment horizontal="center"/>
    </xf>
  </cellXfs>
  <cellStyles count="3">
    <cellStyle name="Обычный" xfId="0" builtinId="0"/>
    <cellStyle name="Обычный 2" xfId="1"/>
    <cellStyle name="Обычный 6" xfId="2"/>
  </cellStyles>
  <dxfs count="2">
    <dxf>
      <font>
        <b/>
        <i val="0"/>
      </font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71"/>
  <sheetViews>
    <sheetView workbookViewId="0">
      <selection activeCell="D29" sqref="D29"/>
    </sheetView>
  </sheetViews>
  <sheetFormatPr defaultColWidth="10.5" defaultRowHeight="11.45" customHeight="1" x14ac:dyDescent="0.2"/>
  <cols>
    <col min="1" max="1" width="5.33203125" style="1" customWidth="1"/>
    <col min="2" max="2" width="20.1640625" style="1" customWidth="1"/>
    <col min="3" max="3" width="46.5" style="1" customWidth="1"/>
    <col min="4" max="4" width="23.33203125" style="1" customWidth="1"/>
    <col min="5" max="5" width="6.1640625" style="1" customWidth="1"/>
    <col min="6" max="6" width="6.6640625" style="1" customWidth="1"/>
    <col min="7" max="7" width="8.33203125" style="1" customWidth="1"/>
    <col min="8" max="8" width="7.33203125" style="1" customWidth="1"/>
    <col min="9" max="9" width="13.5" style="1" customWidth="1"/>
    <col min="10" max="10" width="8.1640625" style="1" customWidth="1"/>
    <col min="11" max="12" width="13.33203125" style="1" customWidth="1"/>
    <col min="13" max="13" width="14.1640625" style="1" customWidth="1"/>
    <col min="14" max="14" width="17" style="1" customWidth="1"/>
    <col min="15" max="15" width="16.6640625" style="1" customWidth="1"/>
    <col min="16" max="16" width="1.33203125" style="1" customWidth="1"/>
  </cols>
  <sheetData>
    <row r="1" spans="1:16" ht="18.95" customHeight="1" x14ac:dyDescent="0.25">
      <c r="B1" s="2" t="s">
        <v>0</v>
      </c>
    </row>
    <row r="2" spans="1:16" ht="11.1" customHeight="1" x14ac:dyDescent="0.2"/>
    <row r="3" spans="1:16" s="1" customFormat="1" ht="50.1" customHeight="1" x14ac:dyDescent="0.55000000000000004">
      <c r="A3" s="61" t="s">
        <v>1</v>
      </c>
      <c r="B3" s="61"/>
      <c r="C3" s="62" t="s">
        <v>2</v>
      </c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3" t="s">
        <v>3</v>
      </c>
    </row>
    <row r="4" spans="1:16" ht="12.95" customHeight="1" x14ac:dyDescent="0.2">
      <c r="A4" s="63" t="s">
        <v>4</v>
      </c>
      <c r="B4" s="63"/>
      <c r="C4" s="4" t="s">
        <v>5</v>
      </c>
    </row>
    <row r="5" spans="1:16" ht="12.95" customHeight="1" x14ac:dyDescent="0.2">
      <c r="B5" s="5" t="s">
        <v>6</v>
      </c>
      <c r="C5" s="64" t="s">
        <v>7</v>
      </c>
      <c r="D5" s="64"/>
    </row>
    <row r="6" spans="1:16" ht="12.95" customHeight="1" x14ac:dyDescent="0.2">
      <c r="B6" s="5" t="s">
        <v>8</v>
      </c>
      <c r="C6" s="64" t="s">
        <v>9</v>
      </c>
      <c r="D6" s="64"/>
    </row>
    <row r="7" spans="1:16" ht="12.95" customHeight="1" x14ac:dyDescent="0.2"/>
    <row r="8" spans="1:16" ht="12.95" customHeight="1" x14ac:dyDescent="0.2">
      <c r="B8" s="5" t="s">
        <v>10</v>
      </c>
      <c r="C8" s="6" t="s">
        <v>11</v>
      </c>
      <c r="D8" s="5" t="s">
        <v>12</v>
      </c>
      <c r="F8" s="5" t="s">
        <v>13</v>
      </c>
      <c r="G8" s="7" t="s">
        <v>14</v>
      </c>
      <c r="H8" s="5"/>
      <c r="K8" s="5" t="s">
        <v>15</v>
      </c>
      <c r="L8" s="5"/>
      <c r="M8" s="65" t="s">
        <v>16</v>
      </c>
      <c r="N8" s="65"/>
      <c r="O8" s="65"/>
    </row>
    <row r="9" spans="1:16" ht="12.95" customHeight="1" x14ac:dyDescent="0.2">
      <c r="B9" s="5" t="s">
        <v>17</v>
      </c>
      <c r="C9" s="6" t="s">
        <v>18</v>
      </c>
      <c r="D9" s="5"/>
      <c r="F9" s="5" t="s">
        <v>19</v>
      </c>
      <c r="G9" s="8"/>
      <c r="H9" s="5"/>
      <c r="K9" s="5" t="s">
        <v>20</v>
      </c>
      <c r="L9" s="5"/>
      <c r="M9" s="9">
        <v>3</v>
      </c>
      <c r="N9" s="5"/>
    </row>
    <row r="10" spans="1:16" ht="12.95" customHeight="1" x14ac:dyDescent="0.2">
      <c r="B10" s="5"/>
      <c r="C10" s="6"/>
      <c r="D10" s="5"/>
      <c r="K10" s="5" t="s">
        <v>21</v>
      </c>
      <c r="L10" s="5"/>
      <c r="M10" s="9">
        <v>10</v>
      </c>
      <c r="N10" s="5" t="s">
        <v>22</v>
      </c>
    </row>
    <row r="11" spans="1:16" ht="11.1" customHeight="1" x14ac:dyDescent="0.2"/>
    <row r="12" spans="1:16" ht="12.95" customHeight="1" x14ac:dyDescent="0.2">
      <c r="A12" s="66" t="s">
        <v>23</v>
      </c>
      <c r="B12" s="66" t="s">
        <v>24</v>
      </c>
      <c r="C12" s="68" t="s">
        <v>25</v>
      </c>
      <c r="D12" s="66" t="s">
        <v>26</v>
      </c>
      <c r="E12" s="70" t="s">
        <v>27</v>
      </c>
      <c r="F12" s="70"/>
      <c r="G12" s="70"/>
      <c r="H12" s="70"/>
      <c r="I12" s="70"/>
      <c r="J12" s="70" t="s">
        <v>28</v>
      </c>
      <c r="K12" s="70"/>
      <c r="L12" s="70" t="s">
        <v>29</v>
      </c>
      <c r="M12" s="70"/>
      <c r="N12" s="66" t="s">
        <v>30</v>
      </c>
      <c r="O12" s="66" t="s">
        <v>31</v>
      </c>
    </row>
    <row r="13" spans="1:16" ht="26.1" customHeight="1" x14ac:dyDescent="0.2">
      <c r="A13" s="67"/>
      <c r="B13" s="67"/>
      <c r="C13" s="69"/>
      <c r="D13" s="67"/>
      <c r="E13" s="12" t="s">
        <v>32</v>
      </c>
      <c r="F13" s="12" t="s">
        <v>33</v>
      </c>
      <c r="G13" s="12" t="s">
        <v>34</v>
      </c>
      <c r="H13" s="12" t="s">
        <v>35</v>
      </c>
      <c r="I13" s="12" t="s">
        <v>36</v>
      </c>
      <c r="J13" s="12" t="s">
        <v>37</v>
      </c>
      <c r="K13" s="12" t="s">
        <v>38</v>
      </c>
      <c r="L13" s="12" t="s">
        <v>39</v>
      </c>
      <c r="M13" s="12" t="s">
        <v>40</v>
      </c>
      <c r="N13" s="67"/>
      <c r="O13" s="67"/>
    </row>
    <row r="14" spans="1:16" ht="12.95" customHeight="1" x14ac:dyDescent="0.2">
      <c r="A14" s="11"/>
      <c r="B14" s="14"/>
      <c r="C14" s="14"/>
      <c r="D14" s="14" t="s">
        <v>41</v>
      </c>
      <c r="E14" s="14" t="s">
        <v>42</v>
      </c>
      <c r="F14" s="14" t="s">
        <v>42</v>
      </c>
      <c r="G14" s="14" t="s">
        <v>43</v>
      </c>
      <c r="H14" s="14" t="s">
        <v>42</v>
      </c>
      <c r="I14" s="14" t="s">
        <v>44</v>
      </c>
      <c r="J14" s="14"/>
      <c r="K14" s="14"/>
      <c r="L14" s="14"/>
      <c r="M14" s="14"/>
      <c r="N14" s="15"/>
      <c r="O14" s="14"/>
    </row>
    <row r="15" spans="1:16" ht="12.95" customHeight="1" x14ac:dyDescent="0.2">
      <c r="A15" s="11"/>
      <c r="B15" s="14"/>
      <c r="C15" s="16" t="s">
        <v>45</v>
      </c>
      <c r="D15" s="16"/>
      <c r="E15" s="14"/>
      <c r="F15" s="14"/>
      <c r="G15" s="14"/>
      <c r="H15" s="14"/>
      <c r="I15" s="14"/>
      <c r="J15" s="14"/>
      <c r="K15" s="14"/>
      <c r="L15" s="14"/>
      <c r="M15" s="14"/>
      <c r="N15" s="15"/>
      <c r="O15" s="14"/>
    </row>
    <row r="16" spans="1:16" ht="12.95" customHeight="1" x14ac:dyDescent="0.2">
      <c r="A16" s="66" t="s">
        <v>23</v>
      </c>
      <c r="B16" s="66" t="s">
        <v>24</v>
      </c>
      <c r="C16" s="68" t="s">
        <v>25</v>
      </c>
      <c r="D16" s="66" t="s">
        <v>26</v>
      </c>
      <c r="E16" s="70" t="s">
        <v>27</v>
      </c>
      <c r="F16" s="70"/>
      <c r="G16" s="70"/>
      <c r="H16" s="70"/>
      <c r="I16" s="70"/>
      <c r="J16" s="70" t="s">
        <v>28</v>
      </c>
      <c r="K16" s="70"/>
      <c r="L16" s="70" t="s">
        <v>29</v>
      </c>
      <c r="M16" s="70"/>
      <c r="N16" s="66" t="s">
        <v>30</v>
      </c>
      <c r="O16" s="66" t="s">
        <v>31</v>
      </c>
    </row>
    <row r="17" spans="1:16" ht="38.1" customHeight="1" x14ac:dyDescent="0.2">
      <c r="A17" s="67"/>
      <c r="B17" s="67"/>
      <c r="C17" s="69"/>
      <c r="D17" s="67"/>
      <c r="E17" s="17" t="s">
        <v>46</v>
      </c>
      <c r="F17" s="17" t="s">
        <v>33</v>
      </c>
      <c r="G17" s="18"/>
      <c r="H17" s="17"/>
      <c r="I17" s="17" t="s">
        <v>36</v>
      </c>
      <c r="J17" s="12" t="s">
        <v>37</v>
      </c>
      <c r="K17" s="12" t="s">
        <v>38</v>
      </c>
      <c r="L17" s="12" t="s">
        <v>47</v>
      </c>
      <c r="M17" s="12" t="s">
        <v>48</v>
      </c>
      <c r="N17" s="67"/>
      <c r="O17" s="67"/>
    </row>
    <row r="18" spans="1:16" ht="12.95" customHeight="1" x14ac:dyDescent="0.2">
      <c r="A18" s="11"/>
      <c r="B18" s="14"/>
      <c r="C18" s="14"/>
      <c r="D18" s="14" t="s">
        <v>41</v>
      </c>
      <c r="E18" s="14" t="s">
        <v>49</v>
      </c>
      <c r="F18" s="14" t="s">
        <v>49</v>
      </c>
      <c r="G18" s="14"/>
      <c r="H18" s="14"/>
      <c r="I18" s="14" t="s">
        <v>50</v>
      </c>
      <c r="J18" s="14"/>
      <c r="K18" s="14"/>
      <c r="L18" s="14"/>
      <c r="M18" s="14"/>
      <c r="N18" s="15"/>
      <c r="O18" s="14"/>
    </row>
    <row r="19" spans="1:16" ht="12.95" customHeight="1" x14ac:dyDescent="0.2">
      <c r="A19" s="11"/>
      <c r="B19" s="14"/>
      <c r="C19" s="16" t="s">
        <v>51</v>
      </c>
      <c r="D19" s="16"/>
      <c r="E19" s="14"/>
      <c r="F19" s="14"/>
      <c r="G19" s="14"/>
      <c r="H19" s="14"/>
      <c r="I19" s="14"/>
      <c r="J19" s="14"/>
      <c r="K19" s="14"/>
      <c r="L19" s="14"/>
      <c r="M19" s="14"/>
      <c r="N19" s="15"/>
      <c r="O19" s="14"/>
    </row>
    <row r="20" spans="1:16" ht="50.1" customHeight="1" x14ac:dyDescent="0.55000000000000004">
      <c r="A20" s="19">
        <v>1</v>
      </c>
      <c r="B20" s="20" t="s">
        <v>52</v>
      </c>
      <c r="C20" s="6" t="s">
        <v>53</v>
      </c>
      <c r="D20" s="6"/>
      <c r="E20" s="14"/>
      <c r="F20" s="14"/>
      <c r="G20" s="14"/>
      <c r="H20" s="14"/>
      <c r="I20" s="14"/>
      <c r="J20" s="11" t="s">
        <v>54</v>
      </c>
      <c r="K20" s="21">
        <v>0.25</v>
      </c>
      <c r="L20" s="19">
        <v>302</v>
      </c>
      <c r="M20" s="14"/>
      <c r="N20" s="22"/>
      <c r="O20" s="23">
        <v>75.5</v>
      </c>
      <c r="P20" s="3" t="s">
        <v>3</v>
      </c>
    </row>
    <row r="21" spans="1:16" ht="50.1" customHeight="1" x14ac:dyDescent="0.55000000000000004">
      <c r="A21" s="19">
        <v>3</v>
      </c>
      <c r="B21" s="20" t="s">
        <v>52</v>
      </c>
      <c r="C21" s="6" t="s">
        <v>53</v>
      </c>
      <c r="D21" s="6"/>
      <c r="E21" s="14"/>
      <c r="F21" s="14"/>
      <c r="G21" s="14"/>
      <c r="H21" s="14"/>
      <c r="I21" s="14"/>
      <c r="J21" s="11" t="s">
        <v>54</v>
      </c>
      <c r="K21" s="21">
        <v>0.25</v>
      </c>
      <c r="L21" s="19">
        <v>302</v>
      </c>
      <c r="M21" s="14"/>
      <c r="N21" s="22"/>
      <c r="O21" s="23">
        <v>75.5</v>
      </c>
      <c r="P21" s="3" t="s">
        <v>3</v>
      </c>
    </row>
    <row r="22" spans="1:16" ht="12.95" customHeight="1" x14ac:dyDescent="0.2">
      <c r="A22" s="11"/>
      <c r="B22" s="14"/>
      <c r="C22" s="24" t="s">
        <v>55</v>
      </c>
      <c r="D22" s="14"/>
      <c r="E22" s="14"/>
      <c r="F22" s="14"/>
      <c r="G22" s="14"/>
      <c r="H22" s="14"/>
      <c r="I22" s="14"/>
      <c r="J22" s="14" t="s">
        <v>12</v>
      </c>
      <c r="K22" s="25"/>
      <c r="L22" s="14"/>
      <c r="M22" s="13"/>
      <c r="N22" s="14"/>
      <c r="O22" s="26">
        <v>140.43</v>
      </c>
    </row>
    <row r="23" spans="1:16" ht="12.95" customHeight="1" x14ac:dyDescent="0.2">
      <c r="C23" s="5" t="s">
        <v>56</v>
      </c>
      <c r="J23" s="5" t="s">
        <v>57</v>
      </c>
      <c r="K23" s="27">
        <v>1</v>
      </c>
      <c r="L23" s="5"/>
      <c r="M23" s="10" t="s">
        <v>57</v>
      </c>
      <c r="N23" s="5"/>
      <c r="O23" s="28"/>
    </row>
    <row r="24" spans="1:16" ht="12.95" customHeight="1" x14ac:dyDescent="0.2">
      <c r="C24" s="29" t="s">
        <v>58</v>
      </c>
      <c r="L24" s="5"/>
      <c r="M24" s="11"/>
      <c r="N24" s="5"/>
      <c r="O24" s="23">
        <v>140.43</v>
      </c>
    </row>
    <row r="25" spans="1:16" ht="12.95" customHeight="1" x14ac:dyDescent="0.2">
      <c r="C25" s="5" t="s">
        <v>59</v>
      </c>
      <c r="L25" s="5"/>
      <c r="M25" s="11"/>
      <c r="N25" s="5"/>
      <c r="O25" s="23">
        <v>28.760079999999999</v>
      </c>
    </row>
    <row r="26" spans="1:16" ht="12.95" customHeight="1" x14ac:dyDescent="0.2">
      <c r="B26" s="5" t="s">
        <v>60</v>
      </c>
      <c r="C26" s="30" t="s">
        <v>61</v>
      </c>
      <c r="L26" s="5"/>
      <c r="M26" s="31">
        <v>1.5</v>
      </c>
      <c r="N26" s="5"/>
      <c r="O26" s="23">
        <v>2.1064600000000002</v>
      </c>
    </row>
    <row r="27" spans="1:16" ht="12.95" customHeight="1" x14ac:dyDescent="0.2">
      <c r="B27" s="5" t="s">
        <v>60</v>
      </c>
      <c r="C27" s="30" t="s">
        <v>62</v>
      </c>
      <c r="L27" s="5"/>
      <c r="M27" s="31">
        <v>1.2</v>
      </c>
      <c r="N27" s="5"/>
      <c r="O27" s="23">
        <v>1.68516</v>
      </c>
    </row>
    <row r="28" spans="1:16" ht="12.95" customHeight="1" x14ac:dyDescent="0.2">
      <c r="B28" s="5" t="s">
        <v>60</v>
      </c>
      <c r="C28" s="30" t="s">
        <v>63</v>
      </c>
      <c r="L28" s="5"/>
      <c r="M28" s="32">
        <v>3</v>
      </c>
      <c r="N28" s="5"/>
      <c r="O28" s="23">
        <v>4.2129000000000003</v>
      </c>
    </row>
    <row r="29" spans="1:16" ht="12.95" customHeight="1" x14ac:dyDescent="0.2">
      <c r="B29" s="5" t="s">
        <v>60</v>
      </c>
      <c r="C29" s="30" t="s">
        <v>64</v>
      </c>
      <c r="L29" s="5"/>
      <c r="M29" s="33">
        <v>2.14</v>
      </c>
      <c r="N29" s="5"/>
      <c r="O29" s="23">
        <v>3.0051999999999999</v>
      </c>
    </row>
    <row r="30" spans="1:16" ht="12.95" customHeight="1" x14ac:dyDescent="0.2">
      <c r="B30" s="5" t="s">
        <v>60</v>
      </c>
      <c r="C30" s="30" t="s">
        <v>65</v>
      </c>
      <c r="L30" s="5"/>
      <c r="M30" s="33">
        <v>2.14</v>
      </c>
      <c r="N30" s="5"/>
      <c r="O30" s="23">
        <v>3.0051999999999999</v>
      </c>
    </row>
    <row r="31" spans="1:16" ht="12.95" customHeight="1" x14ac:dyDescent="0.2">
      <c r="B31" s="5" t="s">
        <v>60</v>
      </c>
      <c r="C31" s="30" t="s">
        <v>66</v>
      </c>
      <c r="L31" s="5"/>
      <c r="M31" s="31">
        <v>7.5</v>
      </c>
      <c r="N31" s="5"/>
      <c r="O31" s="23">
        <v>10.532260000000001</v>
      </c>
    </row>
    <row r="32" spans="1:16" ht="12.95" customHeight="1" x14ac:dyDescent="0.2">
      <c r="B32" s="5" t="s">
        <v>60</v>
      </c>
      <c r="C32" s="30" t="s">
        <v>67</v>
      </c>
      <c r="L32" s="5"/>
      <c r="M32" s="32">
        <v>3</v>
      </c>
      <c r="N32" s="5"/>
      <c r="O32" s="23">
        <v>4.2129000000000003</v>
      </c>
    </row>
    <row r="33" spans="1:15" ht="12.95" customHeight="1" x14ac:dyDescent="0.2">
      <c r="C33" s="4" t="s">
        <v>68</v>
      </c>
      <c r="N33" s="5"/>
      <c r="O33" s="34">
        <v>169.19007999999999</v>
      </c>
    </row>
    <row r="34" spans="1:15" ht="12.95" customHeight="1" x14ac:dyDescent="0.2">
      <c r="C34" s="5" t="s">
        <v>69</v>
      </c>
      <c r="L34" s="5"/>
      <c r="M34" s="13" t="s">
        <v>57</v>
      </c>
      <c r="N34" s="5"/>
    </row>
    <row r="35" spans="1:15" ht="12.95" customHeight="1" x14ac:dyDescent="0.2">
      <c r="C35" s="5" t="s">
        <v>70</v>
      </c>
      <c r="L35" s="5"/>
      <c r="M35" s="35">
        <v>82.5</v>
      </c>
      <c r="N35" s="5"/>
      <c r="O35" s="23">
        <v>139.58179999999999</v>
      </c>
    </row>
    <row r="36" spans="1:15" ht="12.95" customHeight="1" x14ac:dyDescent="0.2">
      <c r="C36" s="5" t="s">
        <v>71</v>
      </c>
      <c r="L36" s="5"/>
      <c r="M36" s="31">
        <v>82.5</v>
      </c>
      <c r="N36" s="5"/>
      <c r="O36" s="23">
        <v>139.58179999999999</v>
      </c>
    </row>
    <row r="37" spans="1:15" ht="12.95" customHeight="1" x14ac:dyDescent="0.2">
      <c r="C37" s="5" t="s">
        <v>72</v>
      </c>
      <c r="L37" s="5"/>
      <c r="M37" s="31">
        <v>0.5</v>
      </c>
      <c r="N37" s="5"/>
      <c r="O37" s="23">
        <v>0.84594000000000003</v>
      </c>
    </row>
    <row r="38" spans="1:15" ht="12.95" customHeight="1" x14ac:dyDescent="0.2">
      <c r="C38" s="5" t="s">
        <v>73</v>
      </c>
      <c r="L38" s="5"/>
      <c r="M38" s="32">
        <v>7</v>
      </c>
      <c r="N38" s="5"/>
      <c r="O38" s="23">
        <v>11.843299999999999</v>
      </c>
    </row>
    <row r="39" spans="1:15" ht="12.95" customHeight="1" x14ac:dyDescent="0.2">
      <c r="C39" s="5" t="s">
        <v>74</v>
      </c>
      <c r="L39" s="5"/>
      <c r="M39" s="32">
        <v>10</v>
      </c>
      <c r="N39" s="5"/>
      <c r="O39" s="23">
        <v>16.919039999999999</v>
      </c>
    </row>
    <row r="40" spans="1:15" ht="12.95" customHeight="1" x14ac:dyDescent="0.2">
      <c r="L40" s="5"/>
      <c r="M40" s="36">
        <v>100</v>
      </c>
      <c r="N40" s="5"/>
    </row>
    <row r="41" spans="1:15" ht="12.95" customHeight="1" x14ac:dyDescent="0.2">
      <c r="A41" s="66" t="s">
        <v>23</v>
      </c>
      <c r="B41" s="66" t="s">
        <v>75</v>
      </c>
      <c r="C41" s="68" t="s">
        <v>25</v>
      </c>
      <c r="D41" s="66" t="s">
        <v>26</v>
      </c>
      <c r="E41" s="70" t="s">
        <v>27</v>
      </c>
      <c r="F41" s="70"/>
      <c r="G41" s="70"/>
      <c r="H41" s="70"/>
      <c r="I41" s="70"/>
      <c r="J41" s="70" t="s">
        <v>28</v>
      </c>
      <c r="K41" s="70"/>
      <c r="L41" s="70" t="s">
        <v>29</v>
      </c>
      <c r="M41" s="70"/>
      <c r="N41" s="66" t="s">
        <v>30</v>
      </c>
      <c r="O41" s="66" t="s">
        <v>31</v>
      </c>
    </row>
    <row r="42" spans="1:15" ht="26.1" customHeight="1" x14ac:dyDescent="0.2">
      <c r="A42" s="67"/>
      <c r="B42" s="67"/>
      <c r="C42" s="69"/>
      <c r="D42" s="67"/>
      <c r="E42" s="6"/>
      <c r="F42" s="6"/>
      <c r="G42" s="12" t="s">
        <v>34</v>
      </c>
      <c r="H42" s="12"/>
      <c r="I42" s="12"/>
      <c r="J42" s="12" t="s">
        <v>37</v>
      </c>
      <c r="K42" s="12" t="s">
        <v>38</v>
      </c>
      <c r="L42" s="12" t="s">
        <v>47</v>
      </c>
      <c r="M42" s="12" t="s">
        <v>48</v>
      </c>
      <c r="N42" s="67"/>
      <c r="O42" s="67"/>
    </row>
    <row r="43" spans="1:15" ht="12.95" customHeight="1" x14ac:dyDescent="0.2">
      <c r="A43" s="11"/>
      <c r="B43" s="14"/>
      <c r="C43" s="14"/>
      <c r="D43" s="14" t="s">
        <v>41</v>
      </c>
      <c r="E43" s="14"/>
      <c r="F43" s="14"/>
      <c r="G43" s="14" t="s">
        <v>43</v>
      </c>
      <c r="H43" s="14"/>
      <c r="I43" s="14"/>
      <c r="J43" s="14"/>
      <c r="K43" s="14"/>
      <c r="L43" s="14"/>
      <c r="M43" s="14"/>
      <c r="N43" s="15"/>
      <c r="O43" s="14"/>
    </row>
    <row r="44" spans="1:15" ht="12.95" customHeight="1" x14ac:dyDescent="0.2">
      <c r="A44" s="11"/>
      <c r="B44" s="14"/>
      <c r="C44" s="16" t="s">
        <v>76</v>
      </c>
      <c r="D44" s="16"/>
      <c r="E44" s="14"/>
      <c r="F44" s="14"/>
      <c r="G44" s="14"/>
      <c r="H44" s="14"/>
      <c r="I44" s="14"/>
      <c r="J44" s="14"/>
      <c r="K44" s="14"/>
      <c r="L44" s="14"/>
      <c r="M44" s="14"/>
      <c r="N44" s="15"/>
      <c r="O44" s="14"/>
    </row>
    <row r="45" spans="1:15" ht="12.95" customHeight="1" x14ac:dyDescent="0.2">
      <c r="C45" s="5" t="s">
        <v>77</v>
      </c>
      <c r="D45" s="37" t="s">
        <v>78</v>
      </c>
      <c r="K45" s="37" t="s">
        <v>79</v>
      </c>
    </row>
    <row r="46" spans="1:15" ht="12.95" customHeight="1" x14ac:dyDescent="0.2"/>
    <row r="47" spans="1:15" ht="12.95" customHeight="1" x14ac:dyDescent="0.2"/>
    <row r="48" spans="1:15" s="1" customFormat="1" ht="12.95" customHeight="1" x14ac:dyDescent="0.2">
      <c r="C48" s="5" t="s">
        <v>80</v>
      </c>
      <c r="D48" s="37" t="s">
        <v>78</v>
      </c>
      <c r="K48" s="37" t="s">
        <v>81</v>
      </c>
    </row>
    <row r="49" spans="1:16" s="1" customFormat="1" ht="12.95" customHeight="1" x14ac:dyDescent="0.2">
      <c r="A49" s="38" t="s">
        <v>82</v>
      </c>
      <c r="L49" s="71" t="s">
        <v>83</v>
      </c>
      <c r="M49" s="71"/>
      <c r="N49" s="71"/>
      <c r="O49" s="71"/>
    </row>
    <row r="50" spans="1:16" ht="50.1" customHeight="1" x14ac:dyDescent="0.55000000000000004">
      <c r="C50" s="62" t="s">
        <v>2</v>
      </c>
      <c r="D50" s="62"/>
      <c r="E50" s="62"/>
      <c r="F50" s="62"/>
      <c r="G50" s="62"/>
      <c r="H50" s="62"/>
      <c r="I50" s="62"/>
      <c r="J50" s="62"/>
      <c r="K50" s="62"/>
      <c r="L50" s="72" t="s">
        <v>84</v>
      </c>
      <c r="M50" s="72"/>
      <c r="N50" s="72"/>
      <c r="O50" s="72"/>
      <c r="P50" s="3" t="s">
        <v>3</v>
      </c>
    </row>
    <row r="51" spans="1:16" ht="12.95" customHeight="1" x14ac:dyDescent="0.2">
      <c r="L51" s="73"/>
      <c r="M51" s="73"/>
      <c r="N51" s="73"/>
      <c r="O51" s="73"/>
    </row>
    <row r="52" spans="1:16" ht="15" customHeight="1" x14ac:dyDescent="0.2">
      <c r="M52" s="74" t="s">
        <v>85</v>
      </c>
      <c r="N52" s="74"/>
      <c r="O52" s="74"/>
    </row>
    <row r="53" spans="1:16" s="1" customFormat="1" ht="26.1" customHeight="1" x14ac:dyDescent="0.2">
      <c r="O53" s="39" t="s">
        <v>86</v>
      </c>
    </row>
    <row r="54" spans="1:16" ht="15" customHeight="1" x14ac:dyDescent="0.2"/>
    <row r="55" spans="1:16" ht="15" customHeight="1" x14ac:dyDescent="0.2">
      <c r="I55" s="75" t="s">
        <v>87</v>
      </c>
      <c r="J55" s="75"/>
      <c r="K55" s="75"/>
      <c r="L55" s="75"/>
      <c r="M55" s="75"/>
      <c r="N55" s="75"/>
      <c r="O55" s="75"/>
    </row>
    <row r="56" spans="1:16" ht="50.1" customHeight="1" x14ac:dyDescent="0.55000000000000004">
      <c r="B56" s="5"/>
      <c r="C56" s="68" t="s">
        <v>88</v>
      </c>
      <c r="D56" s="76" t="s">
        <v>89</v>
      </c>
      <c r="E56" s="76"/>
      <c r="F56" s="76"/>
      <c r="G56" s="76"/>
      <c r="H56" s="77" t="s">
        <v>90</v>
      </c>
      <c r="I56" s="77"/>
      <c r="J56" s="77"/>
      <c r="K56" s="77"/>
      <c r="L56" s="78" t="s">
        <v>91</v>
      </c>
      <c r="M56" s="78"/>
      <c r="N56" s="78"/>
      <c r="P56" s="3" t="s">
        <v>3</v>
      </c>
    </row>
    <row r="57" spans="1:16" ht="26.1" customHeight="1" x14ac:dyDescent="0.2">
      <c r="B57" s="5"/>
      <c r="C57" s="69"/>
      <c r="D57" s="40" t="s">
        <v>92</v>
      </c>
      <c r="E57" s="79" t="s">
        <v>93</v>
      </c>
      <c r="F57" s="79"/>
      <c r="G57" s="41" t="s">
        <v>94</v>
      </c>
      <c r="H57" s="40" t="s">
        <v>95</v>
      </c>
      <c r="I57" s="42" t="s">
        <v>92</v>
      </c>
      <c r="J57" s="13" t="s">
        <v>96</v>
      </c>
      <c r="K57" s="42" t="s">
        <v>97</v>
      </c>
      <c r="L57" s="40" t="s">
        <v>92</v>
      </c>
      <c r="M57" s="13" t="s">
        <v>96</v>
      </c>
      <c r="N57" s="13" t="s">
        <v>97</v>
      </c>
    </row>
    <row r="58" spans="1:16" ht="12.95" customHeight="1" x14ac:dyDescent="0.2">
      <c r="B58" s="5"/>
      <c r="C58" s="43" t="s">
        <v>98</v>
      </c>
      <c r="D58" s="44">
        <v>169.19007999999999</v>
      </c>
      <c r="E58" s="80"/>
      <c r="F58" s="80"/>
      <c r="G58" s="46"/>
      <c r="H58" s="47"/>
      <c r="I58" s="44">
        <v>903.13666999999998</v>
      </c>
      <c r="J58" s="48"/>
      <c r="K58" s="49">
        <v>1083.7639999999999</v>
      </c>
      <c r="L58" s="49">
        <v>1039.48423</v>
      </c>
      <c r="M58" s="48"/>
      <c r="N58" s="50">
        <v>1247.3810699999999</v>
      </c>
    </row>
    <row r="59" spans="1:16" ht="12.95" customHeight="1" x14ac:dyDescent="0.2">
      <c r="B59" s="5"/>
      <c r="C59" s="45" t="s">
        <v>99</v>
      </c>
      <c r="D59" s="51">
        <v>11.843299999999999</v>
      </c>
      <c r="E59" s="81">
        <v>1</v>
      </c>
      <c r="F59" s="81"/>
      <c r="G59" s="52">
        <v>1</v>
      </c>
      <c r="H59" s="53">
        <v>3.99</v>
      </c>
      <c r="I59" s="54">
        <v>47.254770000000001</v>
      </c>
      <c r="J59" s="55">
        <v>20</v>
      </c>
      <c r="K59" s="54">
        <v>56.705719999999999</v>
      </c>
      <c r="L59" s="54">
        <v>54.38888</v>
      </c>
      <c r="M59" s="55">
        <v>20</v>
      </c>
      <c r="N59" s="56">
        <v>65.266660000000002</v>
      </c>
    </row>
    <row r="60" spans="1:16" ht="12.95" customHeight="1" x14ac:dyDescent="0.2">
      <c r="B60" s="5"/>
      <c r="C60" s="45" t="s">
        <v>100</v>
      </c>
      <c r="D60" s="51">
        <v>139.58179999999999</v>
      </c>
      <c r="E60" s="81">
        <v>1</v>
      </c>
      <c r="F60" s="81"/>
      <c r="G60" s="46"/>
      <c r="H60" s="53">
        <v>4.9800000000000004</v>
      </c>
      <c r="I60" s="54">
        <v>695.11735999999996</v>
      </c>
      <c r="J60" s="55">
        <v>20</v>
      </c>
      <c r="K60" s="54">
        <v>834.14083000000005</v>
      </c>
      <c r="L60" s="54">
        <v>800.06001000000003</v>
      </c>
      <c r="M60" s="55">
        <v>20</v>
      </c>
      <c r="N60" s="56">
        <v>960.07200999999998</v>
      </c>
    </row>
    <row r="61" spans="1:16" ht="12.95" customHeight="1" x14ac:dyDescent="0.2">
      <c r="B61" s="5"/>
      <c r="C61" s="45" t="s">
        <v>101</v>
      </c>
      <c r="D61" s="54">
        <v>0.84594000000000003</v>
      </c>
      <c r="E61" s="81">
        <v>1</v>
      </c>
      <c r="F61" s="81"/>
      <c r="G61" s="46"/>
      <c r="H61" s="53">
        <v>15.24</v>
      </c>
      <c r="I61" s="54">
        <v>12.89213</v>
      </c>
      <c r="J61" s="55">
        <v>20</v>
      </c>
      <c r="K61" s="54">
        <v>15.470560000000001</v>
      </c>
      <c r="L61" s="54">
        <v>14.838469999999999</v>
      </c>
      <c r="M61" s="55">
        <v>20</v>
      </c>
      <c r="N61" s="56">
        <v>17.806159999999998</v>
      </c>
    </row>
    <row r="62" spans="1:16" ht="12.95" customHeight="1" x14ac:dyDescent="0.2">
      <c r="B62" s="5"/>
      <c r="C62" s="45" t="s">
        <v>102</v>
      </c>
      <c r="D62" s="54">
        <v>16.919039999999999</v>
      </c>
      <c r="E62" s="81">
        <v>1</v>
      </c>
      <c r="F62" s="81"/>
      <c r="G62" s="46"/>
      <c r="H62" s="53">
        <v>8.74</v>
      </c>
      <c r="I62" s="54">
        <v>147.87241</v>
      </c>
      <c r="J62" s="55">
        <v>20</v>
      </c>
      <c r="K62" s="54">
        <v>177.44689</v>
      </c>
      <c r="L62" s="54">
        <v>170.19686999999999</v>
      </c>
      <c r="M62" s="55">
        <v>20</v>
      </c>
      <c r="N62" s="56">
        <v>204.23624000000001</v>
      </c>
    </row>
    <row r="63" spans="1:16" ht="12" customHeight="1" x14ac:dyDescent="0.2">
      <c r="C63" s="48" t="s">
        <v>103</v>
      </c>
      <c r="D63" s="44">
        <v>169.19007999999999</v>
      </c>
      <c r="E63" s="82"/>
      <c r="F63" s="82"/>
      <c r="G63" s="57"/>
      <c r="H63" s="47"/>
      <c r="I63" s="44">
        <v>903.13666999999998</v>
      </c>
      <c r="J63" s="48"/>
      <c r="K63" s="49">
        <v>1083.7639999999999</v>
      </c>
      <c r="L63" s="49">
        <v>1039.48423</v>
      </c>
      <c r="M63" s="48"/>
      <c r="N63" s="50">
        <v>1247.3810699999999</v>
      </c>
    </row>
    <row r="64" spans="1:16" ht="12.95" customHeight="1" x14ac:dyDescent="0.2"/>
    <row r="65" spans="1:15" ht="12.95" customHeight="1" x14ac:dyDescent="0.2">
      <c r="A65" s="5" t="s">
        <v>12</v>
      </c>
      <c r="B65" s="5" t="s">
        <v>77</v>
      </c>
      <c r="C65" s="37" t="s">
        <v>78</v>
      </c>
      <c r="E65" s="37" t="s">
        <v>79</v>
      </c>
      <c r="F65" s="58"/>
      <c r="G65" s="58"/>
      <c r="H65" s="59"/>
    </row>
    <row r="66" spans="1:15" ht="12.95" customHeight="1" x14ac:dyDescent="0.2"/>
    <row r="67" spans="1:15" ht="15" customHeight="1" x14ac:dyDescent="0.25">
      <c r="K67" s="60" t="s">
        <v>104</v>
      </c>
    </row>
    <row r="68" spans="1:15" ht="15" customHeight="1" x14ac:dyDescent="0.2">
      <c r="A68" s="5" t="s">
        <v>12</v>
      </c>
      <c r="B68" s="5" t="s">
        <v>80</v>
      </c>
      <c r="C68" s="37" t="s">
        <v>78</v>
      </c>
      <c r="E68" s="37" t="s">
        <v>81</v>
      </c>
      <c r="F68" s="37"/>
      <c r="G68" s="37"/>
      <c r="H68" s="59"/>
    </row>
    <row r="69" spans="1:15" ht="15" customHeight="1" x14ac:dyDescent="0.25">
      <c r="K69" s="83" t="s">
        <v>105</v>
      </c>
      <c r="L69" s="83"/>
      <c r="M69" s="83"/>
      <c r="N69" s="83"/>
      <c r="O69" s="83"/>
    </row>
    <row r="70" spans="1:15" ht="15" customHeight="1" x14ac:dyDescent="0.25">
      <c r="K70" s="83" t="s">
        <v>106</v>
      </c>
      <c r="L70" s="83"/>
      <c r="M70" s="83"/>
      <c r="N70" s="83"/>
      <c r="O70" s="83"/>
    </row>
    <row r="71" spans="1:15" ht="12.95" customHeight="1" x14ac:dyDescent="0.2"/>
  </sheetData>
  <mergeCells count="51">
    <mergeCell ref="E63:F63"/>
    <mergeCell ref="K69:O69"/>
    <mergeCell ref="K70:O70"/>
    <mergeCell ref="E58:F58"/>
    <mergeCell ref="E59:F59"/>
    <mergeCell ref="E60:F60"/>
    <mergeCell ref="E61:F61"/>
    <mergeCell ref="E62:F62"/>
    <mergeCell ref="C56:C57"/>
    <mergeCell ref="D56:G56"/>
    <mergeCell ref="H56:K56"/>
    <mergeCell ref="L56:N56"/>
    <mergeCell ref="E57:F57"/>
    <mergeCell ref="L49:O49"/>
    <mergeCell ref="C50:K50"/>
    <mergeCell ref="L50:O51"/>
    <mergeCell ref="M52:O52"/>
    <mergeCell ref="I55:O55"/>
    <mergeCell ref="J16:K16"/>
    <mergeCell ref="L16:M16"/>
    <mergeCell ref="N16:N17"/>
    <mergeCell ref="O16:O17"/>
    <mergeCell ref="A41:A42"/>
    <mergeCell ref="B41:B42"/>
    <mergeCell ref="C41:C42"/>
    <mergeCell ref="D41:D42"/>
    <mergeCell ref="E41:I41"/>
    <mergeCell ref="J41:K41"/>
    <mergeCell ref="L41:M41"/>
    <mergeCell ref="N41:N42"/>
    <mergeCell ref="O41:O42"/>
    <mergeCell ref="A16:A17"/>
    <mergeCell ref="B16:B17"/>
    <mergeCell ref="C16:C17"/>
    <mergeCell ref="D16:D17"/>
    <mergeCell ref="E16:I16"/>
    <mergeCell ref="M8:O8"/>
    <mergeCell ref="A12:A13"/>
    <mergeCell ref="B12:B13"/>
    <mergeCell ref="C12:C13"/>
    <mergeCell ref="D12:D13"/>
    <mergeCell ref="E12:I12"/>
    <mergeCell ref="J12:K12"/>
    <mergeCell ref="L12:M12"/>
    <mergeCell ref="N12:N13"/>
    <mergeCell ref="O12:O13"/>
    <mergeCell ref="A3:B3"/>
    <mergeCell ref="C3:O3"/>
    <mergeCell ref="A4:B4"/>
    <mergeCell ref="C5:D5"/>
    <mergeCell ref="C6:D6"/>
  </mergeCells>
  <pageMargins left="0.75" right="1" top="0.75" bottom="1" header="0.5" footer="0.5"/>
  <rowBreaks count="1" manualBreakCount="1"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topLeftCell="C1" workbookViewId="0">
      <selection activeCell="N10" sqref="N10"/>
    </sheetView>
  </sheetViews>
  <sheetFormatPr defaultRowHeight="15" x14ac:dyDescent="0.25"/>
  <cols>
    <col min="1" max="1" width="20.33203125" style="87" customWidth="1"/>
    <col min="2" max="2" width="56" style="87" customWidth="1"/>
    <col min="3" max="3" width="24.33203125" style="87" customWidth="1"/>
    <col min="4" max="4" width="16.33203125" style="87" customWidth="1"/>
    <col min="5" max="5" width="16" style="87" customWidth="1"/>
    <col min="6" max="6" width="15.6640625" style="87" customWidth="1"/>
    <col min="7" max="7" width="17.1640625" style="87" customWidth="1"/>
    <col min="8" max="8" width="18.33203125" style="87" customWidth="1"/>
    <col min="9" max="9" width="22.83203125" style="87" customWidth="1"/>
    <col min="10" max="10" width="23.83203125" style="87" customWidth="1"/>
    <col min="11" max="13" width="18.33203125" style="87" customWidth="1"/>
    <col min="14" max="15" width="20.33203125" style="87" customWidth="1"/>
    <col min="16" max="16" width="47" style="87" customWidth="1"/>
    <col min="17" max="16384" width="9.33203125" style="87"/>
  </cols>
  <sheetData>
    <row r="1" spans="1:16" ht="33.75" customHeight="1" x14ac:dyDescent="0.25">
      <c r="A1" s="84"/>
      <c r="B1" s="85" t="s">
        <v>130</v>
      </c>
      <c r="C1" s="85"/>
      <c r="D1" s="85"/>
      <c r="E1" s="85"/>
      <c r="F1" s="85"/>
      <c r="G1" s="85"/>
      <c r="H1" s="85"/>
      <c r="I1" s="85"/>
      <c r="J1" s="85"/>
      <c r="K1" s="86"/>
      <c r="L1" s="86"/>
      <c r="M1" s="86"/>
      <c r="N1" s="86"/>
    </row>
    <row r="2" spans="1:16" ht="15.75" thickBot="1" x14ac:dyDescent="0.3">
      <c r="A2" s="84"/>
      <c r="B2" s="84"/>
      <c r="C2" s="84"/>
      <c r="D2" s="88"/>
      <c r="E2" s="88"/>
      <c r="F2" s="88"/>
      <c r="G2" s="88"/>
      <c r="K2" s="89"/>
      <c r="L2" s="89"/>
      <c r="M2" s="89"/>
      <c r="N2" s="89"/>
    </row>
    <row r="3" spans="1:16" ht="15" customHeight="1" x14ac:dyDescent="0.25">
      <c r="A3" s="90" t="s">
        <v>4</v>
      </c>
      <c r="B3" s="91" t="s">
        <v>107</v>
      </c>
      <c r="C3" s="90" t="s">
        <v>108</v>
      </c>
      <c r="D3" s="92" t="s">
        <v>109</v>
      </c>
      <c r="E3" s="92"/>
      <c r="F3" s="92"/>
      <c r="G3" s="91"/>
      <c r="H3" s="93" t="s">
        <v>110</v>
      </c>
      <c r="I3" s="94"/>
      <c r="J3" s="95"/>
      <c r="K3" s="96" t="s">
        <v>111</v>
      </c>
      <c r="L3" s="96" t="s">
        <v>112</v>
      </c>
      <c r="M3" s="96" t="s">
        <v>113</v>
      </c>
      <c r="N3" s="97" t="s">
        <v>114</v>
      </c>
    </row>
    <row r="4" spans="1:16" x14ac:dyDescent="0.25">
      <c r="A4" s="98"/>
      <c r="B4" s="99"/>
      <c r="C4" s="98"/>
      <c r="D4" s="100" t="s">
        <v>115</v>
      </c>
      <c r="E4" s="100" t="s">
        <v>116</v>
      </c>
      <c r="F4" s="100" t="s">
        <v>117</v>
      </c>
      <c r="G4" s="99" t="s">
        <v>118</v>
      </c>
      <c r="H4" s="101" t="s">
        <v>119</v>
      </c>
      <c r="I4" s="102"/>
      <c r="J4" s="103" t="s">
        <v>120</v>
      </c>
      <c r="K4" s="104"/>
      <c r="L4" s="104"/>
      <c r="M4" s="104"/>
      <c r="N4" s="105"/>
    </row>
    <row r="5" spans="1:16" ht="108" x14ac:dyDescent="0.25">
      <c r="A5" s="98"/>
      <c r="B5" s="99"/>
      <c r="C5" s="98"/>
      <c r="D5" s="100"/>
      <c r="E5" s="100"/>
      <c r="F5" s="100"/>
      <c r="G5" s="99"/>
      <c r="H5" s="106" t="s">
        <v>121</v>
      </c>
      <c r="I5" s="107" t="s">
        <v>122</v>
      </c>
      <c r="J5" s="108" t="s">
        <v>123</v>
      </c>
      <c r="K5" s="104"/>
      <c r="L5" s="104"/>
      <c r="M5" s="104"/>
      <c r="N5" s="105"/>
    </row>
    <row r="6" spans="1:16" x14ac:dyDescent="0.25">
      <c r="A6" s="106">
        <v>1</v>
      </c>
      <c r="B6" s="108">
        <v>2</v>
      </c>
      <c r="C6" s="106">
        <v>3</v>
      </c>
      <c r="D6" s="107">
        <v>4</v>
      </c>
      <c r="E6" s="107">
        <v>5</v>
      </c>
      <c r="F6" s="107">
        <v>6</v>
      </c>
      <c r="G6" s="108">
        <v>7</v>
      </c>
      <c r="H6" s="106">
        <v>8</v>
      </c>
      <c r="I6" s="107">
        <v>9</v>
      </c>
      <c r="J6" s="108">
        <v>10</v>
      </c>
      <c r="K6" s="109" t="s">
        <v>124</v>
      </c>
      <c r="L6" s="109" t="s">
        <v>125</v>
      </c>
      <c r="M6" s="109" t="s">
        <v>126</v>
      </c>
      <c r="N6" s="110" t="s">
        <v>127</v>
      </c>
    </row>
    <row r="7" spans="1:16" ht="60.75" thickBot="1" x14ac:dyDescent="0.3">
      <c r="A7" s="111" t="s">
        <v>128</v>
      </c>
      <c r="B7" s="112" t="s">
        <v>129</v>
      </c>
      <c r="C7" s="113">
        <f>D7+E7+F7+G7</f>
        <v>1039.48423</v>
      </c>
      <c r="D7" s="114">
        <v>54.38888</v>
      </c>
      <c r="E7" s="114">
        <v>800.06001000000003</v>
      </c>
      <c r="F7" s="114">
        <v>0</v>
      </c>
      <c r="G7" s="115">
        <v>185.03534000000002</v>
      </c>
      <c r="H7" s="113">
        <v>0</v>
      </c>
      <c r="I7" s="114">
        <v>0</v>
      </c>
      <c r="J7" s="115">
        <f>C7-H7-I7</f>
        <v>1039.48423</v>
      </c>
      <c r="K7" s="114">
        <f>ROUND((H7+I7+J7),5)</f>
        <v>1039.48423</v>
      </c>
      <c r="L7" s="116">
        <v>6.5</v>
      </c>
      <c r="M7" s="116">
        <v>1239.58107</v>
      </c>
      <c r="N7" s="117">
        <f>ROUND((L7+M7),5)</f>
        <v>1246.08107</v>
      </c>
      <c r="O7" s="118"/>
      <c r="P7" s="118"/>
    </row>
    <row r="8" spans="1:16" ht="15" customHeight="1" x14ac:dyDescent="0.25">
      <c r="C8" s="119"/>
      <c r="H8" s="120"/>
      <c r="K8" s="121"/>
      <c r="L8" s="121"/>
      <c r="M8" s="121"/>
      <c r="N8" s="122"/>
      <c r="O8" s="118"/>
      <c r="P8" s="123"/>
    </row>
    <row r="9" spans="1:16" x14ac:dyDescent="0.25">
      <c r="C9" s="124"/>
      <c r="J9" s="125"/>
      <c r="K9" s="126"/>
      <c r="L9" s="121"/>
      <c r="M9" s="121"/>
      <c r="N9" s="121"/>
    </row>
    <row r="10" spans="1:16" x14ac:dyDescent="0.25">
      <c r="C10" s="127"/>
      <c r="K10" s="121"/>
      <c r="L10" s="121"/>
      <c r="M10" s="121"/>
      <c r="N10" s="120"/>
    </row>
    <row r="11" spans="1:16" x14ac:dyDescent="0.25">
      <c r="N11" s="126"/>
    </row>
    <row r="12" spans="1:16" x14ac:dyDescent="0.25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</row>
    <row r="13" spans="1:16" x14ac:dyDescent="0.25">
      <c r="C13" s="127"/>
      <c r="D13" s="127"/>
      <c r="J13" s="127"/>
      <c r="N13" s="127"/>
    </row>
    <row r="14" spans="1:16" x14ac:dyDescent="0.25">
      <c r="N14" s="127"/>
    </row>
  </sheetData>
  <mergeCells count="16">
    <mergeCell ref="B12:N12"/>
    <mergeCell ref="K3:K5"/>
    <mergeCell ref="L3:L5"/>
    <mergeCell ref="M3:M5"/>
    <mergeCell ref="N3:N5"/>
    <mergeCell ref="D4:D5"/>
    <mergeCell ref="E4:E5"/>
    <mergeCell ref="F4:F5"/>
    <mergeCell ref="G4:G5"/>
    <mergeCell ref="H4:I4"/>
    <mergeCell ref="B1:J1"/>
    <mergeCell ref="A3:A5"/>
    <mergeCell ref="B3:B5"/>
    <mergeCell ref="C3:C5"/>
    <mergeCell ref="D3:G3"/>
    <mergeCell ref="H3:J3"/>
  </mergeCells>
  <conditionalFormatting sqref="O1:O1048576">
    <cfRule type="cellIs" dxfId="1" priority="1" operator="equal">
      <formula>"СХОДИТСЯ"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Сметный расчет</vt:lpstr>
      <vt:lpstr>Стоимость с НДС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modified xsi:type="dcterms:W3CDTF">2020-02-20T05:19:44Z</dcterms:modified>
</cp:coreProperties>
</file>